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4/Students/"/>
    </mc:Choice>
  </mc:AlternateContent>
  <xr:revisionPtr revIDLastSave="0" documentId="8_{F8AFC831-1768-4A9F-B93C-DA8E4966032A}" xr6:coauthVersionLast="45" xr6:coauthVersionMax="45" xr10:uidLastSave="{00000000-0000-0000-0000-000000000000}"/>
  <bookViews>
    <workbookView xWindow="22932" yWindow="-108" windowWidth="23256" windowHeight="12456" tabRatio="737" xr2:uid="{00000000-000D-0000-FFFF-FFFF00000000}"/>
  </bookViews>
  <sheets>
    <sheet name="fall_enroll_gender" sheetId="3" r:id="rId1"/>
  </sheets>
  <definedNames>
    <definedName name="HTML_CodePage" hidden="1">1252</definedName>
    <definedName name="HTML_Control" hidden="1">{"'fall_enroll_gender'!$B$7:$N$18"}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"C:\My Documents\FrontPage\fall_enroll_gender.htm"</definedName>
    <definedName name="HTML_Title" hidden="1">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18" i="3" l="1"/>
  <c r="AN17" i="3"/>
  <c r="AN13" i="3"/>
  <c r="AC13" i="3" l="1"/>
  <c r="AC17" i="3" s="1"/>
  <c r="AM13" i="3"/>
  <c r="AM18" i="3" s="1"/>
  <c r="AL13" i="3"/>
  <c r="AL18" i="3" s="1"/>
  <c r="AC18" i="3" l="1"/>
  <c r="AL17" i="3"/>
  <c r="AM17" i="3"/>
  <c r="AJ13" i="3"/>
  <c r="AJ18" i="3" s="1"/>
  <c r="AJ17" i="3" l="1"/>
  <c r="AK13" i="3"/>
  <c r="AI13" i="3"/>
  <c r="AI17" i="3" s="1"/>
  <c r="AI18" i="3" l="1"/>
  <c r="AH13" i="3"/>
  <c r="AH18" i="3" s="1"/>
  <c r="AH17" i="3" l="1"/>
  <c r="AG13" i="3"/>
  <c r="AG17" i="3" s="1"/>
  <c r="AG18" i="3" l="1"/>
  <c r="AF13" i="3"/>
  <c r="AE13" i="3"/>
  <c r="AD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AF18" i="3" l="1"/>
  <c r="AF17" i="3"/>
  <c r="AE18" i="3" l="1"/>
  <c r="AE17" i="3" l="1"/>
  <c r="AD18" i="3"/>
  <c r="AD17" i="3" l="1"/>
  <c r="AB18" i="3" l="1"/>
  <c r="AB17" i="3" l="1"/>
  <c r="AA17" i="3"/>
  <c r="Z17" i="3"/>
  <c r="Y17" i="3"/>
  <c r="X18" i="3"/>
  <c r="X17" i="3"/>
  <c r="W17" i="3"/>
  <c r="W18" i="3"/>
  <c r="V17" i="3"/>
  <c r="V18" i="3"/>
  <c r="U17" i="3"/>
  <c r="T17" i="3"/>
  <c r="T18" i="3"/>
  <c r="S18" i="3"/>
  <c r="R17" i="3"/>
  <c r="Q18" i="3"/>
  <c r="Q17" i="3"/>
  <c r="P18" i="3"/>
  <c r="P17" i="3"/>
  <c r="O18" i="3"/>
  <c r="AK18" i="3"/>
  <c r="N18" i="3"/>
  <c r="M18" i="3"/>
  <c r="L17" i="3"/>
  <c r="L18" i="3"/>
  <c r="K18" i="3"/>
  <c r="J18" i="3"/>
  <c r="I18" i="3"/>
  <c r="H17" i="3"/>
  <c r="H18" i="3"/>
  <c r="G18" i="3"/>
  <c r="F18" i="3"/>
  <c r="E18" i="3"/>
  <c r="N17" i="3"/>
  <c r="K17" i="3"/>
  <c r="J17" i="3"/>
  <c r="F17" i="3"/>
  <c r="D18" i="3"/>
  <c r="D17" i="3"/>
  <c r="Y18" i="3"/>
  <c r="Z18" i="3"/>
  <c r="AA18" i="3"/>
  <c r="S17" i="3"/>
  <c r="G17" i="3" l="1"/>
  <c r="I17" i="3"/>
  <c r="M17" i="3"/>
  <c r="O17" i="3"/>
  <c r="E17" i="3"/>
  <c r="R18" i="3"/>
  <c r="U18" i="3"/>
  <c r="AK17" i="3"/>
</calcChain>
</file>

<file path=xl/sharedStrings.xml><?xml version="1.0" encoding="utf-8"?>
<sst xmlns="http://schemas.openxmlformats.org/spreadsheetml/2006/main" count="11" uniqueCount="9">
  <si>
    <t>(On-Campus Headcount)</t>
  </si>
  <si>
    <t>TOTAL</t>
  </si>
  <si>
    <t>Percentages</t>
  </si>
  <si>
    <t>Male</t>
  </si>
  <si>
    <t>Female</t>
  </si>
  <si>
    <t>UNIVERSITY OF MISSOURI-ST. LOUIS</t>
  </si>
  <si>
    <t>TABLE 1-5. FALL ENROLLMENT BY GENDER</t>
  </si>
  <si>
    <t>Unknown</t>
  </si>
  <si>
    <r>
      <t xml:space="preserve">Source: University of Missouri-St. Louis, Office of the Registrar, </t>
    </r>
    <r>
      <rPr>
        <i/>
        <sz val="9"/>
        <rFont val="Times New Roman"/>
        <family val="1"/>
      </rPr>
      <t>Fall Enrollment Summary</t>
    </r>
    <r>
      <rPr>
        <sz val="9"/>
        <rFont val="Times New Roman"/>
        <family val="1"/>
      </rPr>
      <t xml:space="preserve"> (most recent Fall 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</si>
</sst>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7" x14ac:knownFonts="1">
    <font>
      <sz val="10"/>
      <name val="MS Sans Serif"/>
    </font>
    <font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0" fontId="1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5" fillId="0" borderId="0" xfId="0" applyFont="1"/>
    <xf numFmtId="0" fontId="1" fillId="0" borderId="5" xfId="0" applyFont="1" applyBorder="1"/>
    <xf numFmtId="0" fontId="2" fillId="0" borderId="4" xfId="0" applyFont="1" applyBorder="1"/>
    <xf numFmtId="0" fontId="2" fillId="0" borderId="0" xfId="0" applyFont="1" applyAlignment="1">
      <alignment horizontal="centerContinuous"/>
    </xf>
    <xf numFmtId="0" fontId="2" fillId="0" borderId="5" xfId="0" applyFont="1" applyBorder="1"/>
    <xf numFmtId="3" fontId="2" fillId="0" borderId="0" xfId="0" applyNumberFormat="1" applyFont="1"/>
    <xf numFmtId="164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3" fontId="2" fillId="0" borderId="8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/>
    </xf>
    <xf numFmtId="0" fontId="2" fillId="0" borderId="10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/>
    <xf numFmtId="9" fontId="2" fillId="0" borderId="0" xfId="0" applyNumberFormat="1" applyFont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Fall Enrollment by Gender</a:t>
            </a:r>
          </a:p>
        </c:rich>
      </c:tx>
      <c:layout>
        <c:manualLayout>
          <c:xMode val="edge"/>
          <c:yMode val="edge"/>
          <c:x val="0.372464191976003"/>
          <c:y val="3.3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07573465355098"/>
          <c:y val="0.165812504206205"/>
          <c:w val="0.76087064208367594"/>
          <c:h val="0.607693829361551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fall_enroll_gender!$B$11</c:f>
              <c:strCache>
                <c:ptCount val="1"/>
                <c:pt idx="0">
                  <c:v>Male</c:v>
                </c:pt>
              </c:strCache>
            </c:strRef>
          </c:tx>
          <c:invertIfNegative val="0"/>
          <c:cat>
            <c:numRef>
              <c:f>fall_enroll_gender!$AD$9:$AN$9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fall_enroll_gender!$D$11:$AN$11</c:f>
              <c:numCache>
                <c:formatCode>#,##0</c:formatCode>
                <c:ptCount val="11"/>
                <c:pt idx="0">
                  <c:v>5040</c:v>
                </c:pt>
                <c:pt idx="1">
                  <c:v>4790</c:v>
                </c:pt>
                <c:pt idx="2">
                  <c:v>4552</c:v>
                </c:pt>
                <c:pt idx="3">
                  <c:v>4396</c:v>
                </c:pt>
                <c:pt idx="4">
                  <c:v>4385</c:v>
                </c:pt>
                <c:pt idx="5">
                  <c:v>4115</c:v>
                </c:pt>
                <c:pt idx="6">
                  <c:v>3896</c:v>
                </c:pt>
                <c:pt idx="7">
                  <c:v>3580</c:v>
                </c:pt>
                <c:pt idx="8">
                  <c:v>3444</c:v>
                </c:pt>
                <c:pt idx="9">
                  <c:v>3282</c:v>
                </c:pt>
                <c:pt idx="10">
                  <c:v>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D2C-9873-13A0AB06E202}"/>
            </c:ext>
          </c:extLst>
        </c:ser>
        <c:ser>
          <c:idx val="1"/>
          <c:order val="1"/>
          <c:tx>
            <c:strRef>
              <c:f>fall_enroll_gender!$B$10</c:f>
              <c:strCache>
                <c:ptCount val="1"/>
                <c:pt idx="0">
                  <c:v>Female</c:v>
                </c:pt>
              </c:strCache>
            </c:strRef>
          </c:tx>
          <c:invertIfNegative val="0"/>
          <c:cat>
            <c:numRef>
              <c:f>fall_enroll_gender!$AD$9:$AN$9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fall_enroll_gender!$D$10:$AN$10</c:f>
              <c:numCache>
                <c:formatCode>#,##0</c:formatCode>
                <c:ptCount val="11"/>
                <c:pt idx="0">
                  <c:v>7121</c:v>
                </c:pt>
                <c:pt idx="1">
                  <c:v>6822</c:v>
                </c:pt>
                <c:pt idx="2">
                  <c:v>6320</c:v>
                </c:pt>
                <c:pt idx="3">
                  <c:v>6193</c:v>
                </c:pt>
                <c:pt idx="4">
                  <c:v>6054</c:v>
                </c:pt>
                <c:pt idx="5">
                  <c:v>5826</c:v>
                </c:pt>
                <c:pt idx="6">
                  <c:v>5692</c:v>
                </c:pt>
                <c:pt idx="7">
                  <c:v>5227</c:v>
                </c:pt>
                <c:pt idx="8">
                  <c:v>4920</c:v>
                </c:pt>
                <c:pt idx="9">
                  <c:v>4658</c:v>
                </c:pt>
                <c:pt idx="10">
                  <c:v>4458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D2C-9873-13A0AB06E202}"/>
            </c:ext>
          </c:extLst>
        </c:ser>
        <c:ser>
          <c:idx val="2"/>
          <c:order val="2"/>
          <c:tx>
            <c:strRef>
              <c:f>fall_enroll_gender!$B$12</c:f>
              <c:strCache>
                <c:ptCount val="1"/>
                <c:pt idx="0">
                  <c:v>Unknown</c:v>
                </c:pt>
              </c:strCache>
            </c:strRef>
          </c:tx>
          <c:invertIfNegative val="0"/>
          <c:cat>
            <c:numRef>
              <c:f>fall_enroll_gender!$AD$9:$AN$9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fall_enroll_gender!$D$12:$AM$12</c:f>
              <c:numCache>
                <c:formatCode>_(* #,##0_);_(* \(#,##0\);_(* "-"_);_(@_)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">
                  <c:v>1</c:v>
                </c:pt>
                <c:pt idx="4" formatCode="#,##0">
                  <c:v>22</c:v>
                </c:pt>
                <c:pt idx="5" formatCode="#,##0">
                  <c:v>20</c:v>
                </c:pt>
                <c:pt idx="6" formatCode="#,##0">
                  <c:v>42</c:v>
                </c:pt>
                <c:pt idx="7" formatCode="#,##0">
                  <c:v>59</c:v>
                </c:pt>
                <c:pt idx="8" formatCode="#,##0">
                  <c:v>64</c:v>
                </c:pt>
                <c:pt idx="9" formatCode="#,##0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B-459F-B5F8-754928CA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959168"/>
        <c:axId val="164197504"/>
      </c:barChart>
      <c:catAx>
        <c:axId val="2119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48840644919385073"/>
              <c:y val="0.8769252305000335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97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197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Students</a:t>
                </a:r>
              </a:p>
            </c:rich>
          </c:tx>
          <c:layout>
            <c:manualLayout>
              <c:xMode val="edge"/>
              <c:yMode val="edge"/>
              <c:x val="3.188388951381077E-2"/>
              <c:y val="0.40769338448078607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1959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579815023122101"/>
          <c:y val="0.41794979473719629"/>
          <c:w val="9.4201887716681657E-2"/>
          <c:h val="0.17399152029073289"/>
        </c:manualLayout>
      </c:layout>
      <c:overlay val="0"/>
    </c:legend>
    <c:plotVisOnly val="1"/>
    <c:dispBlanksAs val="gap"/>
    <c:showDLblsOverMax val="0"/>
  </c:chart>
  <c:spPr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23</xdr:row>
      <xdr:rowOff>66675</xdr:rowOff>
    </xdr:from>
    <xdr:to>
      <xdr:col>39</xdr:col>
      <xdr:colOff>57149</xdr:colOff>
      <xdr:row>47</xdr:row>
      <xdr:rowOff>123825</xdr:rowOff>
    </xdr:to>
    <xdr:graphicFrame macro="">
      <xdr:nvGraphicFramePr>
        <xdr:cNvPr id="3088" name="Chart 1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28575</xdr:rowOff>
    </xdr:from>
    <xdr:to>
      <xdr:col>1</xdr:col>
      <xdr:colOff>981075</xdr:colOff>
      <xdr:row>3</xdr:row>
      <xdr:rowOff>152400</xdr:rowOff>
    </xdr:to>
    <xdr:pic>
      <xdr:nvPicPr>
        <xdr:cNvPr id="3089" name="Picture 1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80975"/>
          <a:ext cx="9810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"/>
  <sheetViews>
    <sheetView showGridLines="0" tabSelected="1" view="pageLayout" zoomScale="90" zoomScaleNormal="100" zoomScalePageLayoutView="90" workbookViewId="0">
      <selection activeCell="AO9" sqref="AO9"/>
    </sheetView>
  </sheetViews>
  <sheetFormatPr defaultColWidth="9.109375" defaultRowHeight="12" x14ac:dyDescent="0.25"/>
  <cols>
    <col min="1" max="1" width="2.109375" style="2" customWidth="1"/>
    <col min="2" max="2" width="15.6640625" style="2" customWidth="1"/>
    <col min="3" max="3" width="0.5546875" style="2" customWidth="1"/>
    <col min="4" max="29" width="8.6640625" style="2" hidden="1" customWidth="1"/>
    <col min="30" max="40" width="9.6640625" style="2" customWidth="1"/>
    <col min="41" max="16384" width="9.109375" style="2"/>
  </cols>
  <sheetData>
    <row r="1" spans="1:41" x14ac:dyDescent="0.25">
      <c r="A1" s="7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8"/>
    </row>
    <row r="2" spans="1:41" s="10" customFormat="1" ht="13.2" x14ac:dyDescent="0.25">
      <c r="A2" s="20"/>
      <c r="C2" s="26" t="s">
        <v>5</v>
      </c>
      <c r="D2" s="27"/>
      <c r="E2" s="27"/>
      <c r="F2" s="27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1"/>
    </row>
    <row r="3" spans="1:41" s="10" customFormat="1" ht="13.2" x14ac:dyDescent="0.25">
      <c r="A3" s="20"/>
      <c r="C3" s="23" t="s">
        <v>6</v>
      </c>
      <c r="D3" s="23"/>
      <c r="E3" s="23"/>
      <c r="F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1"/>
    </row>
    <row r="4" spans="1:41" s="1" customFormat="1" ht="13.8" thickBot="1" x14ac:dyDescent="0.3">
      <c r="A4" s="9"/>
      <c r="B4" s="6"/>
      <c r="C4" s="24" t="s">
        <v>0</v>
      </c>
      <c r="D4" s="28"/>
      <c r="E4" s="28"/>
      <c r="F4" s="28"/>
      <c r="G4" s="29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11"/>
    </row>
    <row r="5" spans="1:41" s="1" customFormat="1" ht="13.8" thickTop="1" x14ac:dyDescent="0.25">
      <c r="A5" s="9"/>
      <c r="B5" s="6"/>
      <c r="C5" s="6"/>
      <c r="D5" s="6"/>
      <c r="E5" s="6"/>
      <c r="F5" s="6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11"/>
    </row>
    <row r="6" spans="1:41" s="1" customFormat="1" ht="13.2" x14ac:dyDescent="0.25">
      <c r="A6" s="9"/>
      <c r="B6" s="6"/>
      <c r="C6" s="6"/>
      <c r="D6" s="6"/>
      <c r="E6" s="6"/>
      <c r="F6" s="6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11"/>
    </row>
    <row r="7" spans="1:41" s="1" customFormat="1" ht="13.2" x14ac:dyDescent="0.25">
      <c r="A7" s="9"/>
      <c r="B7" s="6"/>
      <c r="C7" s="6"/>
      <c r="D7" s="6"/>
      <c r="E7" s="6"/>
      <c r="F7" s="6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11"/>
    </row>
    <row r="8" spans="1:4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AN8" s="14"/>
    </row>
    <row r="9" spans="1:41" x14ac:dyDescent="0.25">
      <c r="A9" s="12"/>
      <c r="D9" s="3">
        <v>1987</v>
      </c>
      <c r="E9" s="3">
        <v>1988</v>
      </c>
      <c r="F9" s="3">
        <v>1989</v>
      </c>
      <c r="G9" s="3">
        <v>1990</v>
      </c>
      <c r="H9" s="3">
        <v>1991</v>
      </c>
      <c r="I9" s="3">
        <v>1992</v>
      </c>
      <c r="J9" s="4">
        <v>1993</v>
      </c>
      <c r="K9" s="4">
        <v>1994</v>
      </c>
      <c r="L9" s="3">
        <v>1995</v>
      </c>
      <c r="M9" s="3">
        <v>1996</v>
      </c>
      <c r="N9" s="3">
        <v>1997</v>
      </c>
      <c r="O9" s="3">
        <v>1998</v>
      </c>
      <c r="P9" s="3">
        <v>1999</v>
      </c>
      <c r="Q9" s="3">
        <v>2000</v>
      </c>
      <c r="R9" s="3">
        <v>2001</v>
      </c>
      <c r="S9" s="3">
        <v>2002</v>
      </c>
      <c r="T9" s="3">
        <v>2003</v>
      </c>
      <c r="U9" s="3">
        <v>2004</v>
      </c>
      <c r="V9" s="3">
        <v>2005</v>
      </c>
      <c r="W9" s="3">
        <v>2006</v>
      </c>
      <c r="X9" s="3">
        <v>2007</v>
      </c>
      <c r="Y9" s="3">
        <v>2008</v>
      </c>
      <c r="Z9" s="3">
        <v>2009</v>
      </c>
      <c r="AA9" s="3">
        <v>2010</v>
      </c>
      <c r="AB9" s="3">
        <v>2011</v>
      </c>
      <c r="AC9" s="3">
        <v>2013</v>
      </c>
      <c r="AD9" s="3">
        <v>2014</v>
      </c>
      <c r="AE9" s="3">
        <v>2015</v>
      </c>
      <c r="AF9" s="3">
        <v>2016</v>
      </c>
      <c r="AG9" s="3">
        <v>2017</v>
      </c>
      <c r="AH9" s="3">
        <v>2018</v>
      </c>
      <c r="AI9" s="3">
        <v>2019</v>
      </c>
      <c r="AJ9" s="3">
        <v>2020</v>
      </c>
      <c r="AK9" s="3">
        <v>2021</v>
      </c>
      <c r="AL9" s="3">
        <v>2022</v>
      </c>
      <c r="AM9" s="3">
        <v>2023</v>
      </c>
      <c r="AN9" s="3">
        <v>2024</v>
      </c>
      <c r="AO9" s="33"/>
    </row>
    <row r="10" spans="1:41" x14ac:dyDescent="0.25">
      <c r="A10" s="12"/>
      <c r="B10" s="2" t="s">
        <v>4</v>
      </c>
      <c r="D10" s="15">
        <v>6642</v>
      </c>
      <c r="E10" s="15">
        <v>6836</v>
      </c>
      <c r="F10" s="15">
        <v>7385</v>
      </c>
      <c r="G10" s="15">
        <v>7623</v>
      </c>
      <c r="H10" s="15">
        <v>7496</v>
      </c>
      <c r="I10" s="15">
        <v>6686</v>
      </c>
      <c r="J10" s="15">
        <v>6696</v>
      </c>
      <c r="K10" s="15">
        <v>7122</v>
      </c>
      <c r="L10" s="15">
        <v>7361</v>
      </c>
      <c r="M10" s="15">
        <v>7394</v>
      </c>
      <c r="N10" s="15">
        <v>7243</v>
      </c>
      <c r="O10" s="15">
        <v>7278</v>
      </c>
      <c r="P10" s="15">
        <v>7211</v>
      </c>
      <c r="Q10" s="15">
        <v>7268</v>
      </c>
      <c r="R10" s="15">
        <v>7332</v>
      </c>
      <c r="S10" s="15">
        <v>7355</v>
      </c>
      <c r="T10" s="15">
        <v>7296</v>
      </c>
      <c r="U10" s="15">
        <v>7165</v>
      </c>
      <c r="V10" s="15">
        <v>7262</v>
      </c>
      <c r="W10" s="15">
        <v>7162</v>
      </c>
      <c r="X10" s="15">
        <v>7173</v>
      </c>
      <c r="Y10" s="15">
        <v>7081</v>
      </c>
      <c r="Z10" s="15">
        <v>7304</v>
      </c>
      <c r="AA10" s="15">
        <v>7411</v>
      </c>
      <c r="AB10" s="15">
        <v>7400</v>
      </c>
      <c r="AC10" s="15">
        <v>7118</v>
      </c>
      <c r="AD10" s="15">
        <v>7121</v>
      </c>
      <c r="AE10" s="15">
        <v>6822</v>
      </c>
      <c r="AF10" s="15">
        <v>6320</v>
      </c>
      <c r="AG10" s="15">
        <v>6193</v>
      </c>
      <c r="AH10" s="15">
        <v>6054</v>
      </c>
      <c r="AI10" s="15">
        <v>5826</v>
      </c>
      <c r="AJ10" s="15">
        <v>5692</v>
      </c>
      <c r="AK10" s="15">
        <v>5227</v>
      </c>
      <c r="AL10" s="15">
        <v>4920</v>
      </c>
      <c r="AM10" s="15">
        <v>4658</v>
      </c>
      <c r="AN10" s="15">
        <v>4458</v>
      </c>
      <c r="AO10" s="33"/>
    </row>
    <row r="11" spans="1:41" x14ac:dyDescent="0.25">
      <c r="A11" s="12"/>
      <c r="B11" s="2" t="s">
        <v>3</v>
      </c>
      <c r="D11" s="15">
        <v>5234</v>
      </c>
      <c r="E11" s="15">
        <v>5366</v>
      </c>
      <c r="F11" s="15">
        <v>5487</v>
      </c>
      <c r="G11" s="15">
        <v>5538</v>
      </c>
      <c r="H11" s="15">
        <v>5445</v>
      </c>
      <c r="I11" s="15">
        <v>5088</v>
      </c>
      <c r="J11" s="15">
        <v>5172</v>
      </c>
      <c r="K11" s="15">
        <v>4923</v>
      </c>
      <c r="L11" s="15">
        <v>4862</v>
      </c>
      <c r="M11" s="15">
        <v>4803</v>
      </c>
      <c r="N11" s="15">
        <v>4615</v>
      </c>
      <c r="O11" s="15">
        <v>4862</v>
      </c>
      <c r="P11" s="15">
        <v>4858</v>
      </c>
      <c r="Q11" s="15">
        <v>4866</v>
      </c>
      <c r="R11" s="15">
        <v>4910</v>
      </c>
      <c r="S11" s="15">
        <v>4895</v>
      </c>
      <c r="T11" s="15">
        <v>4778</v>
      </c>
      <c r="U11" s="15">
        <v>4716</v>
      </c>
      <c r="V11" s="15">
        <v>4881</v>
      </c>
      <c r="W11" s="15">
        <v>4877</v>
      </c>
      <c r="X11" s="15">
        <v>4974</v>
      </c>
      <c r="Y11" s="15">
        <v>4829</v>
      </c>
      <c r="Z11" s="15">
        <v>5015</v>
      </c>
      <c r="AA11" s="15">
        <v>5129</v>
      </c>
      <c r="AB11" s="15">
        <v>5078</v>
      </c>
      <c r="AC11" s="15">
        <v>4990</v>
      </c>
      <c r="AD11" s="15">
        <v>5040</v>
      </c>
      <c r="AE11" s="15">
        <v>4790</v>
      </c>
      <c r="AF11" s="15">
        <v>4552</v>
      </c>
      <c r="AG11" s="15">
        <v>4396</v>
      </c>
      <c r="AH11" s="15">
        <v>4385</v>
      </c>
      <c r="AI11" s="15">
        <v>4115</v>
      </c>
      <c r="AJ11" s="15">
        <v>3896</v>
      </c>
      <c r="AK11" s="15">
        <v>3580</v>
      </c>
      <c r="AL11" s="15">
        <v>3444</v>
      </c>
      <c r="AM11" s="15">
        <v>3282</v>
      </c>
      <c r="AN11" s="15">
        <v>3135</v>
      </c>
      <c r="AO11" s="33"/>
    </row>
    <row r="12" spans="1:41" x14ac:dyDescent="0.25">
      <c r="A12" s="12"/>
      <c r="B12" s="2" t="s">
        <v>7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15">
        <v>1</v>
      </c>
      <c r="AH12" s="15">
        <v>22</v>
      </c>
      <c r="AI12" s="15">
        <v>20</v>
      </c>
      <c r="AJ12" s="15">
        <v>42</v>
      </c>
      <c r="AK12" s="15">
        <v>59</v>
      </c>
      <c r="AL12" s="15">
        <v>64</v>
      </c>
      <c r="AM12" s="15">
        <v>83</v>
      </c>
      <c r="AN12" s="15">
        <v>86</v>
      </c>
      <c r="AO12" s="33"/>
    </row>
    <row r="13" spans="1:41" ht="12.6" thickBot="1" x14ac:dyDescent="0.3">
      <c r="A13" s="12"/>
      <c r="B13" s="2" t="s">
        <v>1</v>
      </c>
      <c r="D13" s="19">
        <f t="shared" ref="D13:AF13" si="0">SUM(D10:D12)</f>
        <v>11876</v>
      </c>
      <c r="E13" s="19">
        <f t="shared" si="0"/>
        <v>12202</v>
      </c>
      <c r="F13" s="19">
        <f t="shared" si="0"/>
        <v>12872</v>
      </c>
      <c r="G13" s="19">
        <f t="shared" si="0"/>
        <v>13161</v>
      </c>
      <c r="H13" s="19">
        <f t="shared" si="0"/>
        <v>12941</v>
      </c>
      <c r="I13" s="19">
        <f t="shared" si="0"/>
        <v>11774</v>
      </c>
      <c r="J13" s="19">
        <f t="shared" si="0"/>
        <v>11868</v>
      </c>
      <c r="K13" s="19">
        <f t="shared" si="0"/>
        <v>12045</v>
      </c>
      <c r="L13" s="19">
        <f t="shared" si="0"/>
        <v>12223</v>
      </c>
      <c r="M13" s="19">
        <f t="shared" si="0"/>
        <v>12197</v>
      </c>
      <c r="N13" s="19">
        <f t="shared" si="0"/>
        <v>11858</v>
      </c>
      <c r="O13" s="19">
        <f t="shared" si="0"/>
        <v>12140</v>
      </c>
      <c r="P13" s="19">
        <f t="shared" si="0"/>
        <v>12069</v>
      </c>
      <c r="Q13" s="19">
        <f t="shared" si="0"/>
        <v>12134</v>
      </c>
      <c r="R13" s="19">
        <f t="shared" si="0"/>
        <v>12242</v>
      </c>
      <c r="S13" s="19">
        <f t="shared" si="0"/>
        <v>12250</v>
      </c>
      <c r="T13" s="19">
        <f t="shared" si="0"/>
        <v>12074</v>
      </c>
      <c r="U13" s="19">
        <f t="shared" si="0"/>
        <v>11881</v>
      </c>
      <c r="V13" s="19">
        <f t="shared" si="0"/>
        <v>12143</v>
      </c>
      <c r="W13" s="19">
        <f t="shared" si="0"/>
        <v>12039</v>
      </c>
      <c r="X13" s="19">
        <f t="shared" si="0"/>
        <v>12147</v>
      </c>
      <c r="Y13" s="19">
        <f t="shared" si="0"/>
        <v>11910</v>
      </c>
      <c r="Z13" s="19">
        <f t="shared" si="0"/>
        <v>12319</v>
      </c>
      <c r="AA13" s="19">
        <f t="shared" si="0"/>
        <v>12540</v>
      </c>
      <c r="AB13" s="19">
        <f t="shared" si="0"/>
        <v>12478</v>
      </c>
      <c r="AC13" s="19">
        <f t="shared" si="0"/>
        <v>12108</v>
      </c>
      <c r="AD13" s="19">
        <f t="shared" si="0"/>
        <v>12161</v>
      </c>
      <c r="AE13" s="19">
        <f t="shared" si="0"/>
        <v>11612</v>
      </c>
      <c r="AF13" s="19">
        <f t="shared" si="0"/>
        <v>10872</v>
      </c>
      <c r="AG13" s="19">
        <f t="shared" ref="AG13:AL13" si="1">SUM(AG10:AG12)</f>
        <v>10590</v>
      </c>
      <c r="AH13" s="19">
        <f t="shared" si="1"/>
        <v>10461</v>
      </c>
      <c r="AI13" s="19">
        <f t="shared" si="1"/>
        <v>9961</v>
      </c>
      <c r="AJ13" s="19">
        <f t="shared" si="1"/>
        <v>9630</v>
      </c>
      <c r="AK13" s="19">
        <f t="shared" si="1"/>
        <v>8866</v>
      </c>
      <c r="AL13" s="19">
        <f t="shared" si="1"/>
        <v>8428</v>
      </c>
      <c r="AM13" s="19">
        <f>SUM(AM10:AM12)</f>
        <v>8023</v>
      </c>
      <c r="AN13" s="19">
        <f>SUM(AN10:AN12)</f>
        <v>7679</v>
      </c>
      <c r="AO13" s="33"/>
    </row>
    <row r="14" spans="1:41" ht="12.6" thickTop="1" x14ac:dyDescent="0.25">
      <c r="A14" s="1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O14" s="33"/>
    </row>
    <row r="15" spans="1:41" x14ac:dyDescent="0.25">
      <c r="A15" s="12"/>
      <c r="D15" s="15"/>
      <c r="E15" s="15"/>
      <c r="F15" s="15"/>
      <c r="G15" s="15"/>
      <c r="H15" s="15"/>
      <c r="I15" s="15"/>
      <c r="J15" s="15"/>
      <c r="K15" s="15"/>
      <c r="AO15" s="33"/>
    </row>
    <row r="16" spans="1:41" x14ac:dyDescent="0.25">
      <c r="A16" s="12"/>
      <c r="B16" s="22" t="s">
        <v>2</v>
      </c>
      <c r="C16" s="22"/>
      <c r="AO16" s="33"/>
    </row>
    <row r="17" spans="1:41" x14ac:dyDescent="0.25">
      <c r="A17" s="12"/>
      <c r="B17" s="2" t="s">
        <v>4</v>
      </c>
      <c r="D17" s="30">
        <f t="shared" ref="D17:N17" si="2">D10/D13</f>
        <v>0.5592792185921186</v>
      </c>
      <c r="E17" s="30">
        <f t="shared" si="2"/>
        <v>0.56023602688083918</v>
      </c>
      <c r="F17" s="30">
        <f t="shared" si="2"/>
        <v>0.57372591671845863</v>
      </c>
      <c r="G17" s="30">
        <f t="shared" si="2"/>
        <v>0.57921130613175287</v>
      </c>
      <c r="H17" s="30">
        <f t="shared" si="2"/>
        <v>0.5792442624217603</v>
      </c>
      <c r="I17" s="30">
        <f t="shared" si="2"/>
        <v>0.56786138950229315</v>
      </c>
      <c r="J17" s="30">
        <f t="shared" si="2"/>
        <v>0.56420626895854398</v>
      </c>
      <c r="K17" s="30">
        <f t="shared" si="2"/>
        <v>0.59128268991282695</v>
      </c>
      <c r="L17" s="30">
        <f t="shared" si="2"/>
        <v>0.60222531293463144</v>
      </c>
      <c r="M17" s="30">
        <f t="shared" si="2"/>
        <v>0.6062146429449865</v>
      </c>
      <c r="N17" s="30">
        <f t="shared" si="2"/>
        <v>0.61081126665542251</v>
      </c>
      <c r="O17" s="30">
        <f t="shared" ref="O17:AA17" si="3">O10/O13</f>
        <v>0.59950576606260297</v>
      </c>
      <c r="P17" s="30">
        <f t="shared" si="3"/>
        <v>0.59748115005385694</v>
      </c>
      <c r="Q17" s="30">
        <f t="shared" si="3"/>
        <v>0.59897807812757542</v>
      </c>
      <c r="R17" s="30">
        <f t="shared" si="3"/>
        <v>0.59892174481293903</v>
      </c>
      <c r="S17" s="30">
        <f t="shared" si="3"/>
        <v>0.60040816326530611</v>
      </c>
      <c r="T17" s="30">
        <f t="shared" si="3"/>
        <v>0.60427364585058807</v>
      </c>
      <c r="U17" s="30">
        <f t="shared" si="3"/>
        <v>0.60306371517549029</v>
      </c>
      <c r="V17" s="30">
        <f t="shared" si="3"/>
        <v>0.59804002305855231</v>
      </c>
      <c r="W17" s="16">
        <f t="shared" si="3"/>
        <v>0.59489990863028486</v>
      </c>
      <c r="X17" s="16">
        <f t="shared" si="3"/>
        <v>0.5905161768337861</v>
      </c>
      <c r="Y17" s="16">
        <f t="shared" si="3"/>
        <v>0.59454240134340886</v>
      </c>
      <c r="Z17" s="16">
        <f t="shared" si="3"/>
        <v>0.59290526828476342</v>
      </c>
      <c r="AA17" s="16">
        <f t="shared" si="3"/>
        <v>0.59098883572567784</v>
      </c>
      <c r="AB17" s="16">
        <f t="shared" ref="AB17:AK17" si="4">AB10/AB13</f>
        <v>0.59304375701234169</v>
      </c>
      <c r="AC17" s="16">
        <f t="shared" si="4"/>
        <v>0.58787578460521972</v>
      </c>
      <c r="AD17" s="16">
        <f t="shared" si="4"/>
        <v>0.58556039799358606</v>
      </c>
      <c r="AE17" s="16">
        <f t="shared" si="4"/>
        <v>0.58749569410954183</v>
      </c>
      <c r="AF17" s="16">
        <f t="shared" ref="AF17:AJ17" si="5">AF10/AF13</f>
        <v>0.58130978660779986</v>
      </c>
      <c r="AG17" s="16">
        <f t="shared" si="5"/>
        <v>0.58479697828139754</v>
      </c>
      <c r="AH17" s="16">
        <f t="shared" si="5"/>
        <v>0.57872096357900771</v>
      </c>
      <c r="AI17" s="16">
        <f t="shared" si="5"/>
        <v>0.58488103604055819</v>
      </c>
      <c r="AJ17" s="16">
        <f t="shared" si="5"/>
        <v>0.59106957424714435</v>
      </c>
      <c r="AK17" s="16">
        <f t="shared" si="4"/>
        <v>0.58955560568463794</v>
      </c>
      <c r="AL17" s="16">
        <f t="shared" ref="AL17:AN17" si="6">AL10/AL13</f>
        <v>0.58376839107736123</v>
      </c>
      <c r="AM17" s="16">
        <f>AM10/AM13</f>
        <v>0.58058083011342387</v>
      </c>
      <c r="AN17" s="16">
        <f>AN10/AN13</f>
        <v>0.58054434171116032</v>
      </c>
      <c r="AO17" s="33"/>
    </row>
    <row r="18" spans="1:41" x14ac:dyDescent="0.25">
      <c r="A18" s="12"/>
      <c r="B18" s="2" t="s">
        <v>3</v>
      </c>
      <c r="D18" s="30">
        <f t="shared" ref="D18:N18" si="7">D11/D13</f>
        <v>0.44072078140788146</v>
      </c>
      <c r="E18" s="30">
        <f t="shared" si="7"/>
        <v>0.43976397311916077</v>
      </c>
      <c r="F18" s="30">
        <f t="shared" si="7"/>
        <v>0.42627408328154132</v>
      </c>
      <c r="G18" s="30">
        <f t="shared" si="7"/>
        <v>0.42078869386824708</v>
      </c>
      <c r="H18" s="30">
        <f t="shared" si="7"/>
        <v>0.4207557375782397</v>
      </c>
      <c r="I18" s="30">
        <f t="shared" si="7"/>
        <v>0.4321386104977068</v>
      </c>
      <c r="J18" s="30">
        <f t="shared" si="7"/>
        <v>0.43579373104145602</v>
      </c>
      <c r="K18" s="30">
        <f t="shared" si="7"/>
        <v>0.4087173100871731</v>
      </c>
      <c r="L18" s="30">
        <f t="shared" si="7"/>
        <v>0.39777468706536856</v>
      </c>
      <c r="M18" s="30">
        <f t="shared" si="7"/>
        <v>0.39378535705501355</v>
      </c>
      <c r="N18" s="30">
        <f t="shared" si="7"/>
        <v>0.38918873334457749</v>
      </c>
      <c r="O18" s="30">
        <f t="shared" ref="O18:AA18" si="8">O11/O13</f>
        <v>0.40049423393739703</v>
      </c>
      <c r="P18" s="30">
        <f t="shared" si="8"/>
        <v>0.40251884994614301</v>
      </c>
      <c r="Q18" s="30">
        <f t="shared" si="8"/>
        <v>0.40102192187242458</v>
      </c>
      <c r="R18" s="30">
        <f t="shared" si="8"/>
        <v>0.40107825518706092</v>
      </c>
      <c r="S18" s="30">
        <f t="shared" si="8"/>
        <v>0.39959183673469389</v>
      </c>
      <c r="T18" s="30">
        <f t="shared" si="8"/>
        <v>0.39572635414941199</v>
      </c>
      <c r="U18" s="30">
        <f t="shared" si="8"/>
        <v>0.39693628482450971</v>
      </c>
      <c r="V18" s="30">
        <f t="shared" si="8"/>
        <v>0.40195997694144775</v>
      </c>
      <c r="W18" s="16">
        <f t="shared" si="8"/>
        <v>0.40510009136971509</v>
      </c>
      <c r="X18" s="16">
        <f t="shared" si="8"/>
        <v>0.4094838231662139</v>
      </c>
      <c r="Y18" s="16">
        <f t="shared" si="8"/>
        <v>0.40545759865659109</v>
      </c>
      <c r="Z18" s="16">
        <f t="shared" si="8"/>
        <v>0.40709473171523664</v>
      </c>
      <c r="AA18" s="16">
        <f t="shared" si="8"/>
        <v>0.40901116427432216</v>
      </c>
      <c r="AB18" s="16">
        <f t="shared" ref="AB18:AK18" si="9">AB11/AB13</f>
        <v>0.40695624298765826</v>
      </c>
      <c r="AC18" s="16">
        <f t="shared" si="9"/>
        <v>0.41212421539478034</v>
      </c>
      <c r="AD18" s="16">
        <f t="shared" si="9"/>
        <v>0.41443960200641394</v>
      </c>
      <c r="AE18" s="16">
        <f t="shared" si="9"/>
        <v>0.41250430589045817</v>
      </c>
      <c r="AF18" s="16">
        <f t="shared" ref="AF18:AJ18" si="10">AF11/AF13</f>
        <v>0.41869021339220014</v>
      </c>
      <c r="AG18" s="16">
        <f t="shared" si="10"/>
        <v>0.41510859301227571</v>
      </c>
      <c r="AH18" s="16">
        <f t="shared" si="10"/>
        <v>0.41917598699933084</v>
      </c>
      <c r="AI18" s="16">
        <f t="shared" si="10"/>
        <v>0.41311113342033934</v>
      </c>
      <c r="AJ18" s="16">
        <f t="shared" si="10"/>
        <v>0.40456905503634477</v>
      </c>
      <c r="AK18" s="16">
        <f t="shared" si="9"/>
        <v>0.40378975862846833</v>
      </c>
      <c r="AL18" s="16">
        <f t="shared" ref="AL18:AN18" si="11">AL11/AL13</f>
        <v>0.40863787375415284</v>
      </c>
      <c r="AM18" s="16">
        <f>AM11/AM13</f>
        <v>0.409073912501558</v>
      </c>
      <c r="AN18" s="16">
        <f>AN11/AN13</f>
        <v>0.40825628337023051</v>
      </c>
      <c r="AO18" s="33"/>
    </row>
    <row r="19" spans="1:41" x14ac:dyDescent="0.25">
      <c r="A19" s="12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4"/>
    </row>
    <row r="20" spans="1:41" x14ac:dyDescent="0.25">
      <c r="A20" s="12"/>
      <c r="AN20" s="14"/>
    </row>
    <row r="21" spans="1:41" x14ac:dyDescent="0.25">
      <c r="A21" s="12"/>
      <c r="B21" s="32" t="s">
        <v>8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14"/>
    </row>
    <row r="22" spans="1:41" x14ac:dyDescent="0.25">
      <c r="A22" s="12"/>
      <c r="AN22" s="14"/>
    </row>
    <row r="23" spans="1:41" x14ac:dyDescent="0.25">
      <c r="A23" s="12"/>
      <c r="AN23" s="14"/>
    </row>
    <row r="24" spans="1:41" x14ac:dyDescent="0.25">
      <c r="A24" s="12"/>
      <c r="AN24" s="14"/>
    </row>
    <row r="25" spans="1:41" x14ac:dyDescent="0.25">
      <c r="A25" s="12"/>
      <c r="AN25" s="14"/>
    </row>
    <row r="26" spans="1:41" x14ac:dyDescent="0.25">
      <c r="A26" s="12"/>
      <c r="AN26" s="14"/>
    </row>
    <row r="27" spans="1:41" x14ac:dyDescent="0.25">
      <c r="A27" s="12"/>
      <c r="AN27" s="14"/>
    </row>
    <row r="28" spans="1:41" x14ac:dyDescent="0.25">
      <c r="A28" s="12"/>
      <c r="AN28" s="14"/>
    </row>
    <row r="29" spans="1:41" x14ac:dyDescent="0.25">
      <c r="A29" s="12"/>
      <c r="AN29" s="14"/>
    </row>
    <row r="30" spans="1:41" x14ac:dyDescent="0.25">
      <c r="A30" s="12"/>
      <c r="AN30" s="14"/>
    </row>
    <row r="31" spans="1:41" x14ac:dyDescent="0.25">
      <c r="A31" s="12"/>
      <c r="AN31" s="14"/>
    </row>
    <row r="32" spans="1:41" x14ac:dyDescent="0.25">
      <c r="A32" s="12"/>
      <c r="AN32" s="14"/>
    </row>
    <row r="33" spans="1:40" x14ac:dyDescent="0.25">
      <c r="A33" s="12"/>
      <c r="AN33" s="14"/>
    </row>
    <row r="34" spans="1:40" x14ac:dyDescent="0.25">
      <c r="A34" s="12"/>
      <c r="AN34" s="14"/>
    </row>
    <row r="35" spans="1:40" x14ac:dyDescent="0.25">
      <c r="A35" s="12"/>
      <c r="AN35" s="14"/>
    </row>
    <row r="36" spans="1:40" x14ac:dyDescent="0.25">
      <c r="A36" s="12"/>
      <c r="AN36" s="14"/>
    </row>
    <row r="37" spans="1:40" x14ac:dyDescent="0.25">
      <c r="A37" s="12"/>
      <c r="AN37" s="14"/>
    </row>
    <row r="38" spans="1:40" x14ac:dyDescent="0.25">
      <c r="A38" s="12"/>
      <c r="AN38" s="14"/>
    </row>
    <row r="39" spans="1:40" x14ac:dyDescent="0.25">
      <c r="A39" s="12"/>
      <c r="AN39" s="14"/>
    </row>
    <row r="40" spans="1:40" x14ac:dyDescent="0.25">
      <c r="A40" s="12"/>
      <c r="AN40" s="14"/>
    </row>
    <row r="41" spans="1:40" x14ac:dyDescent="0.25">
      <c r="A41" s="12"/>
      <c r="AN41" s="14"/>
    </row>
    <row r="42" spans="1:40" x14ac:dyDescent="0.25">
      <c r="A42" s="12"/>
      <c r="AN42" s="14"/>
    </row>
    <row r="43" spans="1:40" x14ac:dyDescent="0.25">
      <c r="A43" s="12"/>
      <c r="AN43" s="14"/>
    </row>
    <row r="44" spans="1:40" x14ac:dyDescent="0.25">
      <c r="A44" s="12"/>
      <c r="AN44" s="14"/>
    </row>
    <row r="45" spans="1:40" x14ac:dyDescent="0.25">
      <c r="A45" s="12"/>
      <c r="AN45" s="14"/>
    </row>
    <row r="46" spans="1:40" x14ac:dyDescent="0.25">
      <c r="A46" s="12"/>
      <c r="AN46" s="14"/>
    </row>
    <row r="47" spans="1:40" x14ac:dyDescent="0.25">
      <c r="A47" s="12"/>
      <c r="AN47" s="14"/>
    </row>
    <row r="48" spans="1:40" x14ac:dyDescent="0.25">
      <c r="A48" s="12"/>
      <c r="AN48" s="14"/>
    </row>
    <row r="49" spans="1:40" x14ac:dyDescent="0.25">
      <c r="A49" s="1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18"/>
    </row>
  </sheetData>
  <mergeCells count="1">
    <mergeCell ref="B21:AM21"/>
  </mergeCells>
  <phoneticPr fontId="0" type="noConversion"/>
  <printOptions horizontalCentered="1" gridLinesSet="0"/>
  <pageMargins left="0.25" right="0.25" top="0.5" bottom="0.5" header="0" footer="0.22"/>
  <pageSetup scale="83" orientation="portrait" r:id="rId1"/>
  <headerFooter alignWithMargins="0">
    <oddFooter>&amp;L&amp;"Times New Roman,Regular"&amp;8UMSL Fact Book&amp;C&amp;"Times New Roman,Regular"&amp;8&amp;A&amp;R&amp;"Times New Roman,Regular"&amp;8Last Updated Fall 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E23686-6070-4F97-B3E6-EC4BBE737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8E6FA3-D9B6-40CD-8437-7C0E162BC1EC}">
  <ds:schemaRefs>
    <ds:schemaRef ds:uri="http://schemas.microsoft.com/sharepoint/v3"/>
    <ds:schemaRef ds:uri="2de15e4a-3ead-4749-81b6-4b2ddac7617b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48ee8efe-bfdb-468a-bb45-59fe348a746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919900-77FF-4342-8205-75C9C7325B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fall_enroll_gender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MTS</dc:creator>
  <cp:lastModifiedBy>Vineyard, George M.</cp:lastModifiedBy>
  <cp:lastPrinted>2023-03-21T16:47:19Z</cp:lastPrinted>
  <dcterms:created xsi:type="dcterms:W3CDTF">1999-01-19T21:00:49Z</dcterms:created>
  <dcterms:modified xsi:type="dcterms:W3CDTF">2025-07-24T18:55:39Z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